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<sst xmlns="http://schemas.openxmlformats.org/spreadsheetml/2006/main" count="59" uniqueCount="52">
  <si>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订单利润测算表（SOHO版）</t>
  </si>
  <si>
    <t>客户：</t>
  </si>
  <si>
    <t>ABC</t>
  </si>
  <si>
    <t>出口订单号：</t>
  </si>
  <si>
    <t>DE-323</t>
  </si>
  <si>
    <t>销售金额：</t>
  </si>
  <si>
    <t>商品名称：</t>
  </si>
  <si>
    <t>下单日期：</t>
  </si>
  <si>
    <t>交货日期：</t>
  </si>
  <si>
    <t>价格条款：</t>
  </si>
  <si>
    <t>FOB</t>
  </si>
  <si>
    <t>项目</t>
  </si>
  <si>
    <t>项次</t>
  </si>
  <si>
    <t>折美元</t>
  </si>
  <si>
    <t>折人民币（按当日收汇牌价）</t>
  </si>
  <si>
    <t>出口金额</t>
  </si>
  <si>
    <t>*汇率根据中行外汇牌价变动来调整公式</t>
  </si>
  <si>
    <t>银行费用</t>
  </si>
  <si>
    <t>净收汇</t>
  </si>
  <si>
    <t>3=2-1</t>
  </si>
  <si>
    <t>保险费</t>
  </si>
  <si>
    <t>4</t>
  </si>
  <si>
    <t>佣金</t>
  </si>
  <si>
    <t>5</t>
  </si>
  <si>
    <t>国外运费（美元运费）</t>
  </si>
  <si>
    <t>6</t>
  </si>
  <si>
    <t>净收入</t>
  </si>
  <si>
    <t>7=3-4-5-6</t>
  </si>
  <si>
    <t>货代总包干费</t>
  </si>
  <si>
    <t>8</t>
  </si>
  <si>
    <t>＊</t>
  </si>
  <si>
    <t>其他费用（如商检等）</t>
  </si>
  <si>
    <t>9</t>
  </si>
  <si>
    <t>出口代理费</t>
  </si>
  <si>
    <t>10</t>
  </si>
  <si>
    <t>*根据合作的代理公司收取的比例调整公式</t>
  </si>
  <si>
    <t>工厂货款总价（开票）</t>
  </si>
  <si>
    <t>11</t>
  </si>
  <si>
    <t>出口退税总额</t>
  </si>
  <si>
    <t>12=11/1.13*0.13</t>
  </si>
  <si>
    <t>*退税率根据产品自行调整公式</t>
  </si>
  <si>
    <t>订单杂费支出（如快件费，房租费，电话费，交通费，第三方查货费等）</t>
  </si>
  <si>
    <t>13</t>
  </si>
  <si>
    <t>销售利润</t>
  </si>
  <si>
    <t>14=7-8-9-10-11+12-13</t>
  </si>
  <si>
    <t>附：工厂明细清单</t>
  </si>
  <si>
    <t>序号</t>
  </si>
  <si>
    <t xml:space="preserve">  工厂名称</t>
  </si>
  <si>
    <t>收购额</t>
  </si>
  <si>
    <t>数量</t>
  </si>
  <si>
    <t>退税率</t>
  </si>
  <si>
    <t>XX 服装有限公司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</si>
</sst>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8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8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9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9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7" applyNumberFormat="0" applyFill="0" applyAlignment="0" applyProtection="0"/>
    <xf numFmtId="0" fontId="11" fillId="0" borderId="8" applyNumberFormat="0" applyFill="0" applyAlignment="0" applyProtection="0"/>
    <xf numFmtId="0" fontId="17" fillId="9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8" fontId="1" fillId="0" borderId="9" xfId="0" applyNumberFormat="1" applyFont="1" applyBorder="1" applyAlignment="1">
      <alignment vertical="center"/>
    </xf>
    <xf numFmtId="178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indent="1"/>
    </xf>
    <xf numFmtId="178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L15" sqref="L15"/>
    </sheetView>
  </sheetViews>
  <sheetFormatPr defaultColWidth="9.00390625" defaultRowHeight="14.25"/>
  <cols>
    <col min="1" max="1" width="9.875" style="2" customWidth="1"/>
    <col min="2" max="2" width="21.375" style="2" customWidth="1"/>
    <col min="3" max="3" width="16.25390625" style="2" customWidth="1"/>
    <col min="4" max="4" width="14.25390625" style="3" customWidth="1"/>
    <col min="5" max="5" width="11.75390625" style="3" customWidth="1"/>
    <col min="6" max="6" width="14.75390625" style="3" customWidth="1"/>
    <col min="7" max="16384" width="9.00390625" style="2" customWidth="1"/>
  </cols>
  <sheetData>
    <row r="1" spans="1:3" ht="13.5">
      <c r="A1" s="1"/>
      <c r="B1" s="1"/>
      <c r="C1" s="4" t="s">
        <v>0</v>
      </c>
    </row>
    <row r="2" spans="1:3" ht="13.5">
      <c r="A2" s="1"/>
      <c r="B2" s="1"/>
      <c r="C2" s="4"/>
    </row>
    <row r="3" spans="1:6" ht="13.5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/>
    </row>
    <row r="4" spans="1:6" ht="15" customHeight="1">
      <c r="A4" s="5" t="s">
        <v>6</v>
      </c>
      <c r="B4" s="5"/>
      <c r="C4" s="5" t="s">
        <v>7</v>
      </c>
      <c r="D4" s="6"/>
      <c r="E4" s="6" t="s">
        <v>8</v>
      </c>
      <c r="F4" s="7"/>
    </row>
    <row r="5" ht="15" customHeight="1"/>
    <row r="6" spans="5:6" ht="13.5">
      <c r="E6" s="3" t="s">
        <v>9</v>
      </c>
      <c r="F6" s="3" t="s">
        <v>10</v>
      </c>
    </row>
    <row r="7" spans="1:6" s="1" customFormat="1" ht="24" customHeight="1">
      <c r="A7" s="8" t="s">
        <v>11</v>
      </c>
      <c r="B7" s="8"/>
      <c r="C7" s="8" t="s">
        <v>12</v>
      </c>
      <c r="D7" s="7" t="s">
        <v>13</v>
      </c>
      <c r="E7" s="7" t="s">
        <v>14</v>
      </c>
      <c r="F7" s="7"/>
    </row>
    <row r="8" spans="1:7" ht="24" customHeight="1">
      <c r="A8" s="9" t="s">
        <v>15</v>
      </c>
      <c r="B8" s="9"/>
      <c r="C8" s="8">
        <v>1</v>
      </c>
      <c r="D8" s="7">
        <v>20000</v>
      </c>
      <c r="E8" s="7">
        <f>SUM(D8*6.8)</f>
        <v>136000</v>
      </c>
      <c r="F8" s="7"/>
      <c r="G8" s="10" t="s">
        <v>16</v>
      </c>
    </row>
    <row r="9" spans="1:7" ht="24" customHeight="1">
      <c r="A9" s="9" t="s">
        <v>17</v>
      </c>
      <c r="B9" s="9"/>
      <c r="C9" s="8">
        <v>2</v>
      </c>
      <c r="D9" s="7">
        <v>60</v>
      </c>
      <c r="E9" s="7">
        <f>SUM(D9*6.8)</f>
        <v>408</v>
      </c>
      <c r="F9" s="7"/>
      <c r="G9" s="10" t="s">
        <v>16</v>
      </c>
    </row>
    <row r="10" spans="1:6" ht="24" customHeight="1">
      <c r="A10" s="9" t="s">
        <v>18</v>
      </c>
      <c r="B10" s="9"/>
      <c r="C10" s="11" t="s">
        <v>19</v>
      </c>
      <c r="D10" s="7">
        <f>D8-D9</f>
        <v>19940</v>
      </c>
      <c r="E10" s="12">
        <f>E8-E9</f>
        <v>135592</v>
      </c>
      <c r="F10" s="12"/>
    </row>
    <row r="11" spans="1:6" ht="24" customHeight="1">
      <c r="A11" s="9" t="s">
        <v>20</v>
      </c>
      <c r="B11" s="9"/>
      <c r="C11" s="11" t="s">
        <v>21</v>
      </c>
      <c r="D11" s="7">
        <v>0</v>
      </c>
      <c r="E11" s="7">
        <v>0</v>
      </c>
      <c r="F11" s="7"/>
    </row>
    <row r="12" spans="1:6" ht="24" customHeight="1">
      <c r="A12" s="9" t="s">
        <v>22</v>
      </c>
      <c r="B12" s="9"/>
      <c r="C12" s="11" t="s">
        <v>23</v>
      </c>
      <c r="D12" s="7">
        <v>0</v>
      </c>
      <c r="E12" s="7">
        <v>0</v>
      </c>
      <c r="F12" s="7"/>
    </row>
    <row r="13" spans="1:6" ht="24" customHeight="1">
      <c r="A13" s="9" t="s">
        <v>24</v>
      </c>
      <c r="B13" s="9"/>
      <c r="C13" s="11" t="s">
        <v>25</v>
      </c>
      <c r="D13" s="7">
        <v>0</v>
      </c>
      <c r="E13" s="7">
        <v>0</v>
      </c>
      <c r="F13" s="7"/>
    </row>
    <row r="14" spans="1:6" ht="24" customHeight="1">
      <c r="A14" s="9" t="s">
        <v>26</v>
      </c>
      <c r="B14" s="9"/>
      <c r="C14" s="11" t="s">
        <v>27</v>
      </c>
      <c r="D14" s="7">
        <f>D10-D11-D12-D13</f>
        <v>19940</v>
      </c>
      <c r="E14" s="12">
        <f>E10-E11-E12-E13</f>
        <v>135592</v>
      </c>
      <c r="F14" s="12"/>
    </row>
    <row r="15" spans="1:6" ht="24" customHeight="1">
      <c r="A15" s="9" t="s">
        <v>28</v>
      </c>
      <c r="B15" s="9"/>
      <c r="C15" s="11" t="s">
        <v>29</v>
      </c>
      <c r="D15" s="7" t="s">
        <v>30</v>
      </c>
      <c r="E15" s="7">
        <v>4000</v>
      </c>
      <c r="F15" s="7"/>
    </row>
    <row r="16" spans="1:6" ht="24" customHeight="1">
      <c r="A16" s="9" t="s">
        <v>31</v>
      </c>
      <c r="B16" s="9"/>
      <c r="C16" s="11" t="s">
        <v>32</v>
      </c>
      <c r="D16" s="7" t="s">
        <v>30</v>
      </c>
      <c r="E16" s="7">
        <v>0</v>
      </c>
      <c r="F16" s="7"/>
    </row>
    <row r="17" spans="1:7" ht="24" customHeight="1">
      <c r="A17" s="13" t="s">
        <v>33</v>
      </c>
      <c r="B17" s="13"/>
      <c r="C17" s="11" t="s">
        <v>34</v>
      </c>
      <c r="D17" s="7" t="s">
        <v>30</v>
      </c>
      <c r="E17" s="12">
        <f>D8*0.06</f>
        <v>1200</v>
      </c>
      <c r="F17" s="12"/>
      <c r="G17" s="10" t="s">
        <v>35</v>
      </c>
    </row>
    <row r="18" spans="1:6" ht="24" customHeight="1">
      <c r="A18" s="9" t="s">
        <v>36</v>
      </c>
      <c r="B18" s="9"/>
      <c r="C18" s="11" t="s">
        <v>37</v>
      </c>
      <c r="D18" s="7" t="s">
        <v>30</v>
      </c>
      <c r="E18" s="7">
        <v>130000</v>
      </c>
      <c r="F18" s="7"/>
    </row>
    <row r="19" spans="1:7" ht="24" customHeight="1">
      <c r="A19" s="9" t="s">
        <v>38</v>
      </c>
      <c r="B19" s="9"/>
      <c r="C19" s="14" t="s">
        <v>39</v>
      </c>
      <c r="D19" s="7" t="s">
        <v>30</v>
      </c>
      <c r="E19" s="7">
        <f>E18/1.13*0.13</f>
        <v>14955.752212389381</v>
      </c>
      <c r="F19" s="7"/>
      <c r="G19" s="10" t="s">
        <v>40</v>
      </c>
    </row>
    <row r="20" spans="1:6" ht="45" customHeight="1">
      <c r="A20" s="15" t="s">
        <v>41</v>
      </c>
      <c r="B20" s="15"/>
      <c r="C20" s="11" t="s">
        <v>42</v>
      </c>
      <c r="D20" s="7" t="s">
        <v>30</v>
      </c>
      <c r="E20" s="7">
        <v>1000</v>
      </c>
      <c r="F20" s="7"/>
    </row>
    <row r="21" spans="1:6" ht="21" customHeight="1">
      <c r="A21" s="9" t="s">
        <v>43</v>
      </c>
      <c r="B21" s="9"/>
      <c r="C21" s="16" t="s">
        <v>44</v>
      </c>
      <c r="D21" s="7" t="s">
        <v>30</v>
      </c>
      <c r="E21" s="7">
        <f>E14-E15-E16-E17-E18+E19-E20</f>
        <v>14347.752212389381</v>
      </c>
      <c r="F21" s="7"/>
    </row>
    <row r="24" ht="13.5">
      <c r="A24" s="2" t="s">
        <v>45</v>
      </c>
    </row>
    <row r="25" spans="1:6" s="1" customFormat="1" ht="16.5" customHeight="1">
      <c r="A25" s="8" t="s">
        <v>46</v>
      </c>
      <c r="B25" s="17" t="s">
        <v>47</v>
      </c>
      <c r="C25" s="17"/>
      <c r="D25" s="7" t="s">
        <v>48</v>
      </c>
      <c r="E25" s="7" t="s">
        <v>49</v>
      </c>
      <c r="F25" s="7" t="s">
        <v>50</v>
      </c>
    </row>
    <row r="26" spans="1:6" ht="16.5" customHeight="1">
      <c r="A26" s="18">
        <v>1</v>
      </c>
      <c r="B26" s="8" t="s">
        <v>51</v>
      </c>
      <c r="C26" s="8"/>
      <c r="D26" s="19">
        <v>130000</v>
      </c>
      <c r="E26" s="7">
        <v>5000</v>
      </c>
      <c r="F26" s="7">
        <v>0.13</v>
      </c>
    </row>
    <row r="27" spans="1:6" ht="16.5" customHeight="1">
      <c r="A27" s="18">
        <v>2</v>
      </c>
      <c r="B27" s="8"/>
      <c r="C27" s="8"/>
      <c r="D27" s="19"/>
      <c r="E27" s="7"/>
      <c r="F27" s="7"/>
    </row>
    <row r="28" spans="1:6" ht="16.5" customHeight="1">
      <c r="A28" s="18">
        <v>3</v>
      </c>
      <c r="B28" s="20"/>
      <c r="C28" s="21"/>
      <c r="D28" s="19"/>
      <c r="E28" s="7"/>
      <c r="F28" s="7"/>
    </row>
    <row r="29" spans="1:6" ht="16.5" customHeight="1">
      <c r="A29" s="18">
        <v>4</v>
      </c>
      <c r="B29" s="20"/>
      <c r="C29" s="21"/>
      <c r="D29" s="19"/>
      <c r="E29" s="7"/>
      <c r="F29" s="7"/>
    </row>
    <row r="30" spans="1:6" ht="16.5" customHeight="1">
      <c r="A30" s="18">
        <v>5</v>
      </c>
      <c r="B30" s="20"/>
      <c r="C30" s="21"/>
      <c r="D30" s="19"/>
      <c r="E30" s="7"/>
      <c r="F30" s="7"/>
    </row>
  </sheetData>
  <sheetProtection/>
  <mergeCells count="36">
    <mergeCell ref="A7:B7"/>
    <mergeCell ref="E7:F7"/>
    <mergeCell ref="A8:B8"/>
    <mergeCell ref="E8:F8"/>
    <mergeCell ref="A9:B9"/>
    <mergeCell ref="E9:F9"/>
    <mergeCell ref="A10:B10"/>
    <mergeCell ref="E10:F10"/>
    <mergeCell ref="A11:B11"/>
    <mergeCell ref="E11:F11"/>
    <mergeCell ref="A12:B12"/>
    <mergeCell ref="E12:F12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1:B21"/>
    <mergeCell ref="E21:F21"/>
    <mergeCell ref="B25:C25"/>
    <mergeCell ref="B26:C26"/>
    <mergeCell ref="B27:C27"/>
    <mergeCell ref="B28:C28"/>
    <mergeCell ref="B29:C29"/>
    <mergeCell ref="B30:C30"/>
  </mergeCells>
  <printOptions/>
  <pageMargins left="0.23999999999999996" right="0.55" top="0.39" bottom="0.39" header="0.51" footer="0.51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C20190506</cp:lastModifiedBy>
  <cp:lastPrinted>2010-05-15T04:37:38Z</cp:lastPrinted>
  <dcterms:created xsi:type="dcterms:W3CDTF">1996-12-17T01:32:42Z</dcterms:created>
  <dcterms:modified xsi:type="dcterms:W3CDTF">2020-04-29T02:26:07Z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2052-11.1.0.9672</vt:lpwstr>
  </property>
</Properties>
</file>